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definedNames>
    <definedName name="_xlnm.Print_Area" localSheetId="2">'balancesheet'!$A$1:$E$53</definedName>
    <definedName name="_xlnm.Print_Area" localSheetId="4">'cash flow'!$A$1:$D$57</definedName>
    <definedName name="_xlnm.Print_Area" localSheetId="3">'equity'!$A$1:$M$29</definedName>
    <definedName name="_xlnm.Print_Area" localSheetId="1">'income statement'!$A$1:$G$49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<sst xmlns="http://schemas.openxmlformats.org/spreadsheetml/2006/main" count="232" uniqueCount="120">
  <si>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</si>
  <si>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</si>
  <si>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</si>
  <si>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</si>
  <si>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</si>
  <si>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</si>
  <si>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</si>
  <si>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</si>
  <si>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</si>
  <si>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</si>
  <si>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</si>
  <si>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</si>
  <si>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</si>
  <si>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</si>
  <si>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</si>
  <si>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</si>
  <si>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</si>
  <si>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</si>
  <si>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</si>
  <si>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</si>
  <si>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</si>
  <si>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</si>
  <si>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</si>
  <si>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</si>
  <si>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</si>
  <si>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</si>
  <si>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</si>
  <si>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</si>
  <si>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</si>
  <si>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</si>
  <si>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</si>
  <si>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</si>
  <si>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</si>
  <si>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</si>
  <si>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Purchase of property, plant and equipment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</si>
  <si>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</si>
  <si>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</si>
  <si>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</si>
  <si>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</si>
  <si>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</si>
  <si>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</si>
  <si>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</si>
  <si>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Undistributed</t>
  </si>
  <si>
    <t>Proposed</t>
  </si>
  <si>
    <t>dividend</t>
  </si>
  <si>
    <t>Sub-total</t>
  </si>
  <si>
    <t>Net dividend per share (sen)</t>
  </si>
  <si>
    <t xml:space="preserve">  Trade and other receivables</t>
  </si>
  <si>
    <t xml:space="preserve">  Trade and other payables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</si>
  <si>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</si>
  <si>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</si>
  <si>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</si>
  <si>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</si>
  <si>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</si>
  <si>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</si>
  <si>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</si>
  <si>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</si>
  <si>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</si>
  <si>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</si>
  <si>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</si>
  <si>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</si>
  <si>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</si>
  <si>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</si>
  <si>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</si>
  <si>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</si>
  <si>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</si>
  <si>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</si>
  <si>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</si>
  <si>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</si>
  <si>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</si>
  <si>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</si>
  <si>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</si>
  <si>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</si>
  <si>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</si>
  <si>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</si>
  <si>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</si>
  <si>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</si>
  <si>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</si>
  <si>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</si>
  <si>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</si>
  <si>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</si>
  <si>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</si>
  <si>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</si>
  <si>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</si>
  <si>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</si>
  <si>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 xml:space="preserve">   Term loan released</t>
  </si>
  <si>
    <t>Operating profit before working capital changes</t>
  </si>
  <si>
    <t>Net cash used in investing activities</t>
  </si>
  <si>
    <t>DEFERRED TAX ASSETS</t>
  </si>
  <si>
    <t>UNAPPROPRIATED PROFIT</t>
  </si>
  <si>
    <t>At 31 March 2004</t>
  </si>
  <si>
    <t>31/3/2004</t>
  </si>
  <si>
    <t>DEFERRED TAX LIABILITIES</t>
  </si>
  <si>
    <t xml:space="preserve">      Loss on disposal of property, plant and equipment</t>
  </si>
  <si>
    <t xml:space="preserve">   Proceeds from disposal of property, plant and equipment</t>
  </si>
  <si>
    <t>Net loss for the period</t>
  </si>
  <si>
    <t xml:space="preserve">      Property, plant and equipment written off</t>
  </si>
  <si>
    <t>Quarterly report on consolidated results for the 1st quarter ended 31 March 2005.</t>
  </si>
  <si>
    <t>31/3/2005</t>
  </si>
  <si>
    <t>31/12/2004</t>
  </si>
  <si>
    <t>Financial Report for the year ended 31 December 2004)</t>
  </si>
  <si>
    <t>year ended 31 December 2004)</t>
  </si>
  <si>
    <t>Report for the year ended 31 December 2004)</t>
  </si>
  <si>
    <t>for the year ended 31 December 2004)</t>
  </si>
  <si>
    <t>At 1 January 2004</t>
  </si>
  <si>
    <t>Net loss for the year</t>
  </si>
  <si>
    <t>At 31 March 2005</t>
  </si>
  <si>
    <t>Share issued pursuant to:</t>
  </si>
  <si>
    <t>- bonus issue</t>
  </si>
  <si>
    <t>- rights issue</t>
  </si>
  <si>
    <t>Loss in operations</t>
  </si>
  <si>
    <t>Loss before tax</t>
  </si>
  <si>
    <t>Tax income</t>
  </si>
  <si>
    <t>Loss after tax</t>
  </si>
  <si>
    <t>NET CURRENT ASSETS</t>
  </si>
  <si>
    <t xml:space="preserve">   Loss before tax</t>
  </si>
  <si>
    <t>Cash generated from / (utilised in) operations</t>
  </si>
  <si>
    <t>Net cash from / (used in) operating activities</t>
  </si>
  <si>
    <t>Net cash (used in) / from financing activities</t>
  </si>
  <si>
    <t xml:space="preserve">      Unrealised gain on foreign exchange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</si>
</sst>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0" fontId="13" fillId="0" borderId="0" xfId="22" applyFont="1" quotePrefix="1">
      <alignment/>
      <protection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52" customWidth="1"/>
    <col min="2" max="2" width="36.00390625" style="52" customWidth="1"/>
    <col min="3" max="3" width="14.140625" style="52" customWidth="1"/>
    <col min="4" max="4" width="13.8515625" style="55" customWidth="1"/>
    <col min="5" max="6" width="13.8515625" style="52" customWidth="1"/>
    <col min="7" max="7" width="0.5625" style="52" customWidth="1"/>
    <col min="8" max="16384" width="9.140625" style="52" customWidth="1"/>
  </cols>
  <sheetData>
    <row r="1" spans="1:7" ht="16.5" customHeight="1">
      <c r="A1" s="93" t="s">
        <v>73</v>
      </c>
      <c r="B1" s="93"/>
      <c r="C1" s="93"/>
      <c r="D1" s="93"/>
      <c r="E1" s="93"/>
      <c r="F1" s="93"/>
      <c r="G1" s="51"/>
    </row>
    <row r="2" spans="1:7" ht="10.5" customHeight="1">
      <c r="A2" s="94" t="s">
        <v>0</v>
      </c>
      <c r="B2" s="94"/>
      <c r="C2" s="94"/>
      <c r="D2" s="94"/>
      <c r="E2" s="94"/>
      <c r="F2" s="94"/>
      <c r="G2" s="53"/>
    </row>
    <row r="3" spans="1:7" ht="12.75">
      <c r="A3" s="69"/>
      <c r="B3" s="69"/>
      <c r="C3" s="69"/>
      <c r="D3" s="69"/>
      <c r="E3" s="69"/>
      <c r="F3" s="69"/>
      <c r="G3" s="53"/>
    </row>
    <row r="4" spans="1:7" ht="12.75">
      <c r="A4" s="96" t="s">
        <v>72</v>
      </c>
      <c r="B4" s="96"/>
      <c r="C4" s="96"/>
      <c r="D4" s="96"/>
      <c r="E4" s="96"/>
      <c r="F4" s="96"/>
      <c r="G4" s="53"/>
    </row>
    <row r="5" spans="1:7" ht="12.75">
      <c r="A5" s="95" t="s">
        <v>97</v>
      </c>
      <c r="B5" s="95"/>
      <c r="C5" s="95"/>
      <c r="D5" s="95"/>
      <c r="E5" s="95"/>
      <c r="F5" s="95"/>
      <c r="G5" s="54"/>
    </row>
    <row r="6" spans="1:7" ht="12.75">
      <c r="A6" s="95" t="s">
        <v>56</v>
      </c>
      <c r="B6" s="95"/>
      <c r="C6" s="95"/>
      <c r="D6" s="95"/>
      <c r="E6" s="95"/>
      <c r="F6" s="95"/>
      <c r="G6" s="54"/>
    </row>
    <row r="7" spans="1:7" ht="12.75">
      <c r="A7" s="70"/>
      <c r="B7" s="70"/>
      <c r="C7" s="70"/>
      <c r="D7" s="70"/>
      <c r="E7" s="70"/>
      <c r="F7" s="70"/>
      <c r="G7" s="54"/>
    </row>
    <row r="8" spans="1:7" ht="12.75">
      <c r="A8" s="90" t="s">
        <v>74</v>
      </c>
      <c r="B8" s="90"/>
      <c r="C8" s="90"/>
      <c r="D8" s="90"/>
      <c r="E8" s="90"/>
      <c r="F8" s="90"/>
      <c r="G8" s="54"/>
    </row>
    <row r="9" spans="3:7" s="57" customFormat="1" ht="12.75">
      <c r="C9" s="92" t="s">
        <v>57</v>
      </c>
      <c r="D9" s="92"/>
      <c r="E9" s="92" t="s">
        <v>58</v>
      </c>
      <c r="F9" s="92"/>
      <c r="G9" s="56"/>
    </row>
    <row r="10" spans="3:7" s="58" customFormat="1" ht="11.25">
      <c r="C10" s="59" t="s">
        <v>59</v>
      </c>
      <c r="D10" s="71" t="s">
        <v>60</v>
      </c>
      <c r="E10" s="59" t="s">
        <v>59</v>
      </c>
      <c r="F10" s="59" t="s">
        <v>60</v>
      </c>
      <c r="G10" s="59"/>
    </row>
    <row r="11" spans="3:7" s="58" customFormat="1" ht="11.25">
      <c r="C11" s="59" t="s">
        <v>61</v>
      </c>
      <c r="D11" s="71" t="s">
        <v>62</v>
      </c>
      <c r="E11" s="59" t="s">
        <v>61</v>
      </c>
      <c r="F11" s="59" t="s">
        <v>62</v>
      </c>
      <c r="G11" s="59"/>
    </row>
    <row r="12" spans="3:7" s="58" customFormat="1" ht="11.25">
      <c r="C12" s="59" t="s">
        <v>63</v>
      </c>
      <c r="D12" s="71" t="s">
        <v>63</v>
      </c>
      <c r="E12" s="59" t="s">
        <v>64</v>
      </c>
      <c r="F12" s="59" t="s">
        <v>65</v>
      </c>
      <c r="G12" s="59"/>
    </row>
    <row r="13" spans="3:7" s="57" customFormat="1" ht="12.75">
      <c r="C13" s="86" t="s">
        <v>98</v>
      </c>
      <c r="D13" s="60" t="s">
        <v>91</v>
      </c>
      <c r="E13" s="86" t="str">
        <f>C13</f>
        <v>31/3/2005</v>
      </c>
      <c r="F13" s="86" t="str">
        <f>D13</f>
        <v>31/3/2004</v>
      </c>
      <c r="G13" s="60"/>
    </row>
    <row r="14" spans="3:7" s="57" customFormat="1" ht="12.75">
      <c r="C14" s="56" t="s">
        <v>66</v>
      </c>
      <c r="D14" s="72" t="s">
        <v>66</v>
      </c>
      <c r="E14" s="56" t="s">
        <v>66</v>
      </c>
      <c r="F14" s="56" t="s">
        <v>66</v>
      </c>
      <c r="G14" s="56"/>
    </row>
    <row r="15" spans="1:7" s="62" customFormat="1" ht="15">
      <c r="A15" s="65"/>
      <c r="B15" s="23" t="s">
        <v>35</v>
      </c>
      <c r="C15" s="29">
        <f>E15</f>
        <v>19854</v>
      </c>
      <c r="D15" s="29">
        <f>F15</f>
        <v>16367</v>
      </c>
      <c r="E15" s="29">
        <v>19854</v>
      </c>
      <c r="F15" s="29">
        <v>16367</v>
      </c>
      <c r="G15" s="61"/>
    </row>
    <row r="16" spans="2:7" s="62" customFormat="1" ht="15">
      <c r="B16" s="23"/>
      <c r="C16" s="7"/>
      <c r="D16" s="7"/>
      <c r="E16" s="7"/>
      <c r="F16" s="7"/>
      <c r="G16" s="61"/>
    </row>
    <row r="17" spans="1:8" s="63" customFormat="1" ht="15">
      <c r="A17" s="62"/>
      <c r="B17" s="1" t="s">
        <v>18</v>
      </c>
      <c r="C17" s="29">
        <f>E17</f>
        <v>-19394</v>
      </c>
      <c r="D17" s="29">
        <f>F17</f>
        <v>-15972</v>
      </c>
      <c r="E17" s="26">
        <v>-19394</v>
      </c>
      <c r="F17" s="26">
        <v>-15972</v>
      </c>
      <c r="G17" s="61"/>
      <c r="H17" s="62"/>
    </row>
    <row r="18" spans="1:8" s="63" customFormat="1" ht="15">
      <c r="A18" s="65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1"/>
      <c r="H18" s="62"/>
    </row>
    <row r="19" spans="1:8" s="63" customFormat="1" ht="15">
      <c r="A19" s="62"/>
      <c r="B19" s="1" t="s">
        <v>28</v>
      </c>
      <c r="C19" s="27">
        <f>SUM(C15:C18)</f>
        <v>460</v>
      </c>
      <c r="D19" s="27">
        <f>SUM(D15:D18)</f>
        <v>395</v>
      </c>
      <c r="E19" s="27">
        <f>SUM(E15:E18)</f>
        <v>460</v>
      </c>
      <c r="F19" s="27">
        <f>SUM(F15:F18)</f>
        <v>395</v>
      </c>
      <c r="G19" s="61"/>
      <c r="H19" s="62"/>
    </row>
    <row r="20" spans="1:8" s="63" customFormat="1" ht="15">
      <c r="A20" s="62"/>
      <c r="B20" s="1"/>
      <c r="C20" s="27"/>
      <c r="D20" s="27"/>
      <c r="E20" s="27"/>
      <c r="F20" s="27"/>
      <c r="G20" s="61"/>
      <c r="H20" s="62"/>
    </row>
    <row r="21" spans="1:8" s="63" customFormat="1" ht="15">
      <c r="A21" s="62"/>
      <c r="B21" s="1" t="s">
        <v>29</v>
      </c>
      <c r="C21" s="29">
        <f>E21</f>
        <v>559</v>
      </c>
      <c r="D21" s="29">
        <f>F21</f>
        <v>70</v>
      </c>
      <c r="E21" s="26">
        <v>559</v>
      </c>
      <c r="F21" s="26">
        <v>70</v>
      </c>
      <c r="G21" s="61"/>
      <c r="H21" s="62"/>
    </row>
    <row r="22" spans="1:8" s="63" customFormat="1" ht="15">
      <c r="A22" s="62"/>
      <c r="B22" s="1"/>
      <c r="C22" s="26"/>
      <c r="D22" s="26"/>
      <c r="E22" s="26"/>
      <c r="F22" s="26"/>
      <c r="G22" s="61"/>
      <c r="H22" s="62"/>
    </row>
    <row r="23" spans="1:8" s="63" customFormat="1" ht="15">
      <c r="A23" s="62"/>
      <c r="B23" s="1" t="s">
        <v>38</v>
      </c>
      <c r="C23" s="29">
        <f>E23</f>
        <v>-517</v>
      </c>
      <c r="D23" s="29">
        <f>F23</f>
        <v>-639</v>
      </c>
      <c r="E23" s="26">
        <v>-517</v>
      </c>
      <c r="F23" s="26">
        <v>-639</v>
      </c>
      <c r="G23" s="61"/>
      <c r="H23" s="62"/>
    </row>
    <row r="24" spans="1:8" s="63" customFormat="1" ht="15">
      <c r="A24" s="62"/>
      <c r="B24" s="1"/>
      <c r="C24" s="26"/>
      <c r="D24" s="26"/>
      <c r="E24" s="26"/>
      <c r="F24" s="26"/>
      <c r="G24" s="61"/>
      <c r="H24" s="62"/>
    </row>
    <row r="25" spans="1:8" s="63" customFormat="1" ht="15">
      <c r="A25" s="62"/>
      <c r="B25" s="1" t="s">
        <v>39</v>
      </c>
      <c r="C25" s="29">
        <f>E25</f>
        <v>-970</v>
      </c>
      <c r="D25" s="29">
        <f>F25</f>
        <v>-1185</v>
      </c>
      <c r="E25" s="26">
        <v>-970</v>
      </c>
      <c r="F25" s="26">
        <v>-1185</v>
      </c>
      <c r="G25" s="61"/>
      <c r="H25" s="62"/>
    </row>
    <row r="26" spans="1:8" s="63" customFormat="1" ht="15">
      <c r="A26" s="62"/>
      <c r="B26" s="1"/>
      <c r="C26" s="7" t="s">
        <v>2</v>
      </c>
      <c r="D26" s="7" t="s">
        <v>2</v>
      </c>
      <c r="E26" s="7" t="s">
        <v>2</v>
      </c>
      <c r="F26" s="7" t="s">
        <v>2</v>
      </c>
      <c r="G26" s="61"/>
      <c r="H26" s="62"/>
    </row>
    <row r="27" spans="1:8" s="63" customFormat="1" ht="15">
      <c r="A27" s="62"/>
      <c r="B27" s="10" t="s">
        <v>110</v>
      </c>
      <c r="C27" s="26">
        <f>SUM(C19:C26)</f>
        <v>-468</v>
      </c>
      <c r="D27" s="26">
        <f>SUM(D19:D26)</f>
        <v>-1359</v>
      </c>
      <c r="E27" s="26">
        <f>SUM(E19:E26)</f>
        <v>-468</v>
      </c>
      <c r="F27" s="26">
        <f>SUM(F19:F26)</f>
        <v>-1359</v>
      </c>
      <c r="G27" s="61"/>
      <c r="H27" s="62"/>
    </row>
    <row r="28" spans="1:8" s="63" customFormat="1" ht="15">
      <c r="A28" s="62"/>
      <c r="B28" s="1"/>
      <c r="C28" s="26"/>
      <c r="D28" s="26"/>
      <c r="E28" s="26"/>
      <c r="F28" s="26"/>
      <c r="G28" s="61"/>
      <c r="H28" s="62"/>
    </row>
    <row r="29" spans="1:8" s="63" customFormat="1" ht="15">
      <c r="A29" s="62"/>
      <c r="B29" s="1" t="s">
        <v>36</v>
      </c>
      <c r="C29" s="29">
        <f>E29</f>
        <v>-328</v>
      </c>
      <c r="D29" s="29">
        <f>F29</f>
        <v>-297</v>
      </c>
      <c r="E29" s="26">
        <v>-328</v>
      </c>
      <c r="F29" s="26">
        <v>-297</v>
      </c>
      <c r="G29" s="61"/>
      <c r="H29" s="62"/>
    </row>
    <row r="30" spans="1:8" s="63" customFormat="1" ht="15">
      <c r="A30" s="62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1"/>
      <c r="H30" s="62"/>
    </row>
    <row r="31" spans="1:8" s="63" customFormat="1" ht="15">
      <c r="A31" s="62"/>
      <c r="B31" s="4" t="s">
        <v>111</v>
      </c>
      <c r="C31" s="28">
        <f>SUM(C27:C30)</f>
        <v>-796</v>
      </c>
      <c r="D31" s="28">
        <f>SUM(D27:D30)</f>
        <v>-1656</v>
      </c>
      <c r="E31" s="28">
        <f>SUM(E27:E30)</f>
        <v>-796</v>
      </c>
      <c r="F31" s="28">
        <f>SUM(F27:F30)</f>
        <v>-1656</v>
      </c>
      <c r="G31" s="61"/>
      <c r="H31" s="62"/>
    </row>
    <row r="32" spans="1:8" s="63" customFormat="1" ht="15">
      <c r="A32" s="62"/>
      <c r="B32" s="1"/>
      <c r="C32" s="26"/>
      <c r="D32" s="26"/>
      <c r="E32" s="26"/>
      <c r="F32" s="26"/>
      <c r="G32" s="61"/>
      <c r="H32" s="62"/>
    </row>
    <row r="33" spans="1:8" s="63" customFormat="1" ht="15">
      <c r="A33" s="62"/>
      <c r="B33" s="1" t="s">
        <v>112</v>
      </c>
      <c r="C33" s="29">
        <f>E33</f>
        <v>204</v>
      </c>
      <c r="D33" s="29">
        <f>F33</f>
        <v>385</v>
      </c>
      <c r="E33" s="26">
        <v>204</v>
      </c>
      <c r="F33" s="26">
        <v>385</v>
      </c>
      <c r="G33" s="61"/>
      <c r="H33" s="62"/>
    </row>
    <row r="34" spans="1:8" s="63" customFormat="1" ht="15">
      <c r="A34" s="62"/>
      <c r="B34" s="4"/>
      <c r="C34" s="7" t="s">
        <v>2</v>
      </c>
      <c r="D34" s="7" t="s">
        <v>2</v>
      </c>
      <c r="E34" s="7" t="s">
        <v>2</v>
      </c>
      <c r="F34" s="7" t="s">
        <v>2</v>
      </c>
      <c r="G34" s="61"/>
      <c r="H34" s="62"/>
    </row>
    <row r="35" spans="1:8" s="63" customFormat="1" ht="15">
      <c r="A35" s="62"/>
      <c r="B35" s="4" t="s">
        <v>113</v>
      </c>
      <c r="C35" s="26">
        <f>SUM(C31:C34)</f>
        <v>-592</v>
      </c>
      <c r="D35" s="26">
        <f>SUM(D31:D34)</f>
        <v>-1271</v>
      </c>
      <c r="E35" s="26">
        <f>SUM(E31:E34)</f>
        <v>-592</v>
      </c>
      <c r="F35" s="26">
        <f>SUM(F31:F34)</f>
        <v>-1271</v>
      </c>
      <c r="G35" s="61"/>
      <c r="H35" s="62"/>
    </row>
    <row r="36" spans="1:8" s="63" customFormat="1" ht="15">
      <c r="A36" s="62"/>
      <c r="B36" s="1"/>
      <c r="C36" s="26"/>
      <c r="D36" s="26"/>
      <c r="E36" s="26"/>
      <c r="F36" s="26"/>
      <c r="G36" s="61"/>
      <c r="H36" s="62"/>
    </row>
    <row r="37" spans="1:8" s="63" customFormat="1" ht="15">
      <c r="A37" s="62"/>
      <c r="B37" s="1" t="s">
        <v>10</v>
      </c>
      <c r="C37" s="29">
        <f>E37</f>
        <v>-18</v>
      </c>
      <c r="D37" s="29">
        <f>F37</f>
        <v>-17</v>
      </c>
      <c r="E37" s="29">
        <v>-18</v>
      </c>
      <c r="F37" s="29">
        <v>-17</v>
      </c>
      <c r="G37" s="61"/>
      <c r="H37" s="62"/>
    </row>
    <row r="38" spans="1:8" s="63" customFormat="1" ht="15">
      <c r="A38" s="62"/>
      <c r="B38" s="1"/>
      <c r="C38" s="7" t="s">
        <v>2</v>
      </c>
      <c r="D38" s="7" t="s">
        <v>2</v>
      </c>
      <c r="E38" s="7" t="s">
        <v>2</v>
      </c>
      <c r="F38" s="7" t="s">
        <v>2</v>
      </c>
      <c r="G38" s="61"/>
      <c r="H38" s="62"/>
    </row>
    <row r="39" spans="1:8" s="63" customFormat="1" ht="15">
      <c r="A39" s="62"/>
      <c r="B39" s="4" t="s">
        <v>95</v>
      </c>
      <c r="C39" s="30">
        <f>SUM(C35:C38)</f>
        <v>-610</v>
      </c>
      <c r="D39" s="30">
        <f>SUM(D35:D38)</f>
        <v>-1288</v>
      </c>
      <c r="E39" s="30">
        <f>SUM(E35:E38)</f>
        <v>-610</v>
      </c>
      <c r="F39" s="30">
        <f>SUM(F35:F38)</f>
        <v>-1288</v>
      </c>
      <c r="G39" s="61"/>
      <c r="H39" s="62"/>
    </row>
    <row r="40" spans="1:8" s="63" customFormat="1" ht="15">
      <c r="A40" s="62"/>
      <c r="B40" s="10"/>
      <c r="C40" s="7" t="s">
        <v>3</v>
      </c>
      <c r="D40" s="7" t="s">
        <v>3</v>
      </c>
      <c r="E40" s="7" t="s">
        <v>3</v>
      </c>
      <c r="F40" s="7" t="s">
        <v>3</v>
      </c>
      <c r="G40" s="61"/>
      <c r="H40" s="62"/>
    </row>
    <row r="41" spans="1:8" s="63" customFormat="1" ht="15">
      <c r="A41" s="62"/>
      <c r="B41" s="10"/>
      <c r="C41" s="29"/>
      <c r="D41" s="29"/>
      <c r="E41" s="29"/>
      <c r="F41" s="29"/>
      <c r="G41" s="61"/>
      <c r="H41" s="62"/>
    </row>
    <row r="42" spans="1:8" s="63" customFormat="1" ht="15">
      <c r="A42" s="62"/>
      <c r="B42" s="4" t="s">
        <v>46</v>
      </c>
      <c r="C42" s="26">
        <v>0</v>
      </c>
      <c r="D42" s="26">
        <v>0</v>
      </c>
      <c r="E42" s="26">
        <v>0</v>
      </c>
      <c r="F42" s="26">
        <v>0</v>
      </c>
      <c r="G42" s="61"/>
      <c r="H42" s="62"/>
    </row>
    <row r="43" spans="1:8" s="63" customFormat="1" ht="15">
      <c r="A43" s="65"/>
      <c r="B43" s="1"/>
      <c r="C43" s="7" t="s">
        <v>3</v>
      </c>
      <c r="D43" s="7" t="s">
        <v>3</v>
      </c>
      <c r="E43" s="7" t="s">
        <v>3</v>
      </c>
      <c r="F43" s="7" t="s">
        <v>3</v>
      </c>
      <c r="G43" s="61"/>
      <c r="H43" s="62"/>
    </row>
    <row r="44" spans="1:8" s="63" customFormat="1" ht="15">
      <c r="A44" s="62"/>
      <c r="B44" s="1"/>
      <c r="C44" s="7"/>
      <c r="D44" s="7"/>
      <c r="E44" s="7"/>
      <c r="F44" s="7"/>
      <c r="G44" s="61"/>
      <c r="H44" s="62"/>
    </row>
    <row r="45" spans="1:8" s="63" customFormat="1" ht="15">
      <c r="A45" s="62"/>
      <c r="B45" s="4" t="s">
        <v>52</v>
      </c>
      <c r="C45" s="43">
        <f>100*C39/balancesheet!C40</f>
        <v>-1.453765490943756</v>
      </c>
      <c r="D45" s="43">
        <f>100*D39/equity!C17</f>
        <v>-6.139180171591993</v>
      </c>
      <c r="E45" s="43">
        <f>100*E39/balancesheet!C40</f>
        <v>-1.453765490943756</v>
      </c>
      <c r="F45" s="43">
        <f>100*F39/equity!C17</f>
        <v>-6.139180171591993</v>
      </c>
      <c r="G45" s="61"/>
      <c r="H45" s="62"/>
    </row>
    <row r="46" spans="1:8" s="64" customFormat="1" ht="13.5" customHeight="1">
      <c r="A46" s="62"/>
      <c r="B46" s="62"/>
      <c r="C46" s="7" t="s">
        <v>3</v>
      </c>
      <c r="D46" s="7" t="s">
        <v>3</v>
      </c>
      <c r="E46" s="7" t="s">
        <v>3</v>
      </c>
      <c r="F46" s="7" t="s">
        <v>3</v>
      </c>
      <c r="G46" s="62"/>
      <c r="H46" s="62"/>
    </row>
    <row r="47" spans="1:4" ht="12.75">
      <c r="A47" s="57"/>
      <c r="C47" s="57"/>
      <c r="D47" s="68"/>
    </row>
    <row r="48" spans="1:6" ht="12.75">
      <c r="A48" s="89" t="s">
        <v>75</v>
      </c>
      <c r="B48" s="89"/>
      <c r="C48" s="89"/>
      <c r="D48" s="89"/>
      <c r="E48" s="89"/>
      <c r="F48" s="89"/>
    </row>
    <row r="49" spans="1:6" ht="12.75">
      <c r="A49" s="91" t="s">
        <v>101</v>
      </c>
      <c r="B49" s="91"/>
      <c r="C49" s="91"/>
      <c r="D49" s="91"/>
      <c r="E49" s="91"/>
      <c r="F49" s="91"/>
    </row>
  </sheetData>
  <mergeCells count="10">
    <mergeCell ref="A1:F1"/>
    <mergeCell ref="A2:F2"/>
    <mergeCell ref="A5:F5"/>
    <mergeCell ref="A6:F6"/>
    <mergeCell ref="A4:F4"/>
    <mergeCell ref="A48:F48"/>
    <mergeCell ref="A8:F8"/>
    <mergeCell ref="A49:F49"/>
    <mergeCell ref="E9:F9"/>
    <mergeCell ref="C9:D9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2" customWidth="1"/>
    <col min="2" max="2" width="47.421875" style="52" customWidth="1"/>
    <col min="3" max="3" width="14.140625" style="52" customWidth="1"/>
    <col min="4" max="4" width="14.140625" style="55" customWidth="1"/>
    <col min="5" max="5" width="6.421875" style="52" customWidth="1"/>
    <col min="6" max="16384" width="9.140625" style="52" customWidth="1"/>
  </cols>
  <sheetData>
    <row r="1" spans="1:5" ht="16.5" customHeight="1">
      <c r="A1" s="93" t="s">
        <v>73</v>
      </c>
      <c r="B1" s="93"/>
      <c r="C1" s="93"/>
      <c r="D1" s="93"/>
      <c r="E1" s="51"/>
    </row>
    <row r="2" spans="1:5" ht="10.5" customHeight="1">
      <c r="A2" s="94" t="s">
        <v>0</v>
      </c>
      <c r="B2" s="94"/>
      <c r="C2" s="94"/>
      <c r="D2" s="94"/>
      <c r="E2" s="53"/>
    </row>
    <row r="3" spans="1:5" ht="12.75">
      <c r="A3" s="69"/>
      <c r="B3" s="69"/>
      <c r="C3" s="69"/>
      <c r="D3" s="69"/>
      <c r="E3" s="53"/>
    </row>
    <row r="4" spans="1:5" ht="12.75">
      <c r="A4" s="96" t="s">
        <v>72</v>
      </c>
      <c r="B4" s="96"/>
      <c r="C4" s="96"/>
      <c r="D4" s="96"/>
      <c r="E4" s="53"/>
    </row>
    <row r="5" spans="1:7" ht="12.75">
      <c r="A5" s="70" t="str">
        <f>'income statement'!A5:F5</f>
        <v>Quarterly report on consolidated results for the 1st quarter ended 31 March 2005.</v>
      </c>
      <c r="B5" s="70"/>
      <c r="C5" s="70"/>
      <c r="D5" s="70"/>
      <c r="E5" s="70"/>
      <c r="F5" s="70"/>
      <c r="G5" s="54"/>
    </row>
    <row r="6" spans="1:5" ht="12.75">
      <c r="A6" s="95" t="s">
        <v>56</v>
      </c>
      <c r="B6" s="95"/>
      <c r="C6" s="95"/>
      <c r="D6" s="95"/>
      <c r="E6" s="54"/>
    </row>
    <row r="7" spans="1:5" ht="12.75">
      <c r="A7" s="70"/>
      <c r="B7" s="70"/>
      <c r="C7" s="70"/>
      <c r="D7" s="70"/>
      <c r="E7" s="54"/>
    </row>
    <row r="8" spans="1:5" ht="12.75">
      <c r="A8" s="90" t="s">
        <v>82</v>
      </c>
      <c r="B8" s="90"/>
      <c r="C8" s="90"/>
      <c r="D8" s="90"/>
      <c r="E8" s="54"/>
    </row>
    <row r="9" spans="3:5" s="57" customFormat="1" ht="12.75">
      <c r="C9" s="66" t="s">
        <v>67</v>
      </c>
      <c r="D9" s="85" t="s">
        <v>68</v>
      </c>
      <c r="E9" s="56"/>
    </row>
    <row r="10" spans="3:5" s="58" customFormat="1" ht="11.25">
      <c r="C10" s="66" t="s">
        <v>69</v>
      </c>
      <c r="D10" s="67" t="s">
        <v>70</v>
      </c>
      <c r="E10" s="59"/>
    </row>
    <row r="11" spans="3:5" s="58" customFormat="1" ht="11.25">
      <c r="C11" s="66" t="s">
        <v>63</v>
      </c>
      <c r="D11" s="67" t="s">
        <v>71</v>
      </c>
      <c r="E11" s="59"/>
    </row>
    <row r="12" spans="3:5" s="57" customFormat="1" ht="12.75">
      <c r="C12" s="60" t="str">
        <f>'income statement'!C13</f>
        <v>31/3/2005</v>
      </c>
      <c r="D12" s="86" t="s">
        <v>99</v>
      </c>
      <c r="E12" s="60"/>
    </row>
    <row r="13" spans="3:5" s="57" customFormat="1" ht="12.75">
      <c r="C13" s="56" t="s">
        <v>66</v>
      </c>
      <c r="D13" s="72" t="s">
        <v>66</v>
      </c>
      <c r="E13" s="56"/>
    </row>
    <row r="14" spans="1:6" s="62" customFormat="1" ht="15">
      <c r="A14" s="65"/>
      <c r="B14" s="10" t="s">
        <v>24</v>
      </c>
      <c r="C14" s="12">
        <v>53827</v>
      </c>
      <c r="D14" s="12">
        <v>55186</v>
      </c>
      <c r="E14" s="61"/>
      <c r="F14" s="84"/>
    </row>
    <row r="15" spans="1:6" s="62" customFormat="1" ht="15">
      <c r="A15" s="65"/>
      <c r="B15" s="4" t="s">
        <v>88</v>
      </c>
      <c r="C15" s="12">
        <v>63</v>
      </c>
      <c r="D15" s="12">
        <v>63</v>
      </c>
      <c r="E15" s="61"/>
      <c r="F15" s="84"/>
    </row>
    <row r="16" spans="1:6" s="63" customFormat="1" ht="15">
      <c r="A16" s="62"/>
      <c r="B16" s="4"/>
      <c r="C16" s="12"/>
      <c r="D16" s="12"/>
      <c r="E16" s="61"/>
      <c r="F16" s="62"/>
    </row>
    <row r="17" spans="1:6" s="63" customFormat="1" ht="13.5" customHeight="1">
      <c r="A17" s="65"/>
      <c r="B17" s="1" t="s">
        <v>4</v>
      </c>
      <c r="C17" s="14"/>
      <c r="D17" s="14"/>
      <c r="E17" s="61"/>
      <c r="F17" s="62"/>
    </row>
    <row r="18" spans="1:6" s="63" customFormat="1" ht="15">
      <c r="A18" s="62"/>
      <c r="B18" s="10" t="s">
        <v>26</v>
      </c>
      <c r="C18" s="15">
        <v>10075</v>
      </c>
      <c r="D18" s="15">
        <v>10880</v>
      </c>
      <c r="E18" s="61"/>
      <c r="F18" s="84"/>
    </row>
    <row r="19" spans="1:6" s="63" customFormat="1" ht="15">
      <c r="A19" s="62"/>
      <c r="B19" s="4" t="s">
        <v>47</v>
      </c>
      <c r="C19" s="16">
        <v>25035</v>
      </c>
      <c r="D19" s="16">
        <v>22084</v>
      </c>
      <c r="E19" s="61"/>
      <c r="F19" s="84"/>
    </row>
    <row r="20" spans="1:6" s="63" customFormat="1" ht="15">
      <c r="A20" s="62"/>
      <c r="B20" s="10" t="s">
        <v>25</v>
      </c>
      <c r="C20" s="42">
        <v>188</v>
      </c>
      <c r="D20" s="42">
        <v>192</v>
      </c>
      <c r="E20" s="61"/>
      <c r="F20" s="84"/>
    </row>
    <row r="21" spans="1:6" s="63" customFormat="1" ht="15">
      <c r="A21" s="62"/>
      <c r="B21" s="10" t="s">
        <v>5</v>
      </c>
      <c r="C21" s="15">
        <v>3104</v>
      </c>
      <c r="D21" s="15">
        <v>2622</v>
      </c>
      <c r="E21" s="61"/>
      <c r="F21" s="84"/>
    </row>
    <row r="22" spans="1:6" s="63" customFormat="1" ht="7.5" customHeight="1">
      <c r="A22" s="62"/>
      <c r="B22" s="1"/>
      <c r="C22" s="17" t="s">
        <v>2</v>
      </c>
      <c r="D22" s="17" t="s">
        <v>2</v>
      </c>
      <c r="E22" s="61"/>
      <c r="F22" s="62"/>
    </row>
    <row r="23" spans="1:6" s="63" customFormat="1" ht="15">
      <c r="A23" s="62"/>
      <c r="B23" s="1"/>
      <c r="C23" s="15">
        <f>SUM(C18:C22)</f>
        <v>38402</v>
      </c>
      <c r="D23" s="15">
        <f>SUM(D18:D22)</f>
        <v>35778</v>
      </c>
      <c r="E23" s="61"/>
      <c r="F23" s="62"/>
    </row>
    <row r="24" spans="1:6" s="63" customFormat="1" ht="9" customHeight="1">
      <c r="A24" s="62"/>
      <c r="B24" s="2"/>
      <c r="C24" s="17" t="s">
        <v>2</v>
      </c>
      <c r="D24" s="17" t="s">
        <v>2</v>
      </c>
      <c r="E24" s="61"/>
      <c r="F24" s="62"/>
    </row>
    <row r="25" spans="1:6" s="63" customFormat="1" ht="13.5" customHeight="1">
      <c r="A25" s="62"/>
      <c r="B25" s="1" t="s">
        <v>6</v>
      </c>
      <c r="C25" s="17"/>
      <c r="D25" s="17"/>
      <c r="E25" s="61"/>
      <c r="F25" s="62"/>
    </row>
    <row r="26" spans="1:6" s="63" customFormat="1" ht="15">
      <c r="A26" s="62"/>
      <c r="B26" s="4" t="s">
        <v>7</v>
      </c>
      <c r="C26" s="15"/>
      <c r="D26" s="15"/>
      <c r="E26" s="61"/>
      <c r="F26" s="62"/>
    </row>
    <row r="27" spans="1:6" s="63" customFormat="1" ht="15">
      <c r="A27" s="62"/>
      <c r="B27" s="4" t="s">
        <v>48</v>
      </c>
      <c r="C27" s="15">
        <v>11829</v>
      </c>
      <c r="D27" s="15">
        <v>10653</v>
      </c>
      <c r="E27" s="61"/>
      <c r="F27" s="84"/>
    </row>
    <row r="28" spans="1:6" s="63" customFormat="1" ht="15">
      <c r="A28" s="62"/>
      <c r="B28" s="10" t="s">
        <v>8</v>
      </c>
      <c r="C28" s="18">
        <v>25078</v>
      </c>
      <c r="D28" s="18">
        <v>23685</v>
      </c>
      <c r="E28" s="61"/>
      <c r="F28" s="84"/>
    </row>
    <row r="29" spans="1:6" s="63" customFormat="1" ht="15">
      <c r="A29" s="62"/>
      <c r="B29" s="4" t="s">
        <v>54</v>
      </c>
      <c r="C29" s="18">
        <v>9</v>
      </c>
      <c r="D29" s="18">
        <v>7</v>
      </c>
      <c r="E29" s="61"/>
      <c r="F29" s="84"/>
    </row>
    <row r="30" spans="1:6" s="63" customFormat="1" ht="7.5" customHeight="1">
      <c r="A30" s="62"/>
      <c r="B30" s="1"/>
      <c r="C30" s="17" t="s">
        <v>2</v>
      </c>
      <c r="D30" s="17" t="s">
        <v>2</v>
      </c>
      <c r="E30" s="61"/>
      <c r="F30" s="62"/>
    </row>
    <row r="31" spans="1:6" s="63" customFormat="1" ht="15">
      <c r="A31" s="62"/>
      <c r="B31" s="1"/>
      <c r="C31" s="15">
        <f>SUM(C27:C30)</f>
        <v>36916</v>
      </c>
      <c r="D31" s="15">
        <f>SUM(D27:D30)</f>
        <v>34345</v>
      </c>
      <c r="E31" s="61"/>
      <c r="F31" s="62"/>
    </row>
    <row r="32" spans="1:6" s="63" customFormat="1" ht="6.75" customHeight="1">
      <c r="A32" s="62"/>
      <c r="B32" s="1"/>
      <c r="C32" s="19"/>
      <c r="D32" s="19"/>
      <c r="E32" s="61"/>
      <c r="F32" s="62"/>
    </row>
    <row r="33" spans="1:6" s="63" customFormat="1" ht="15">
      <c r="A33" s="62"/>
      <c r="B33" s="1"/>
      <c r="C33" s="13"/>
      <c r="D33" s="13"/>
      <c r="E33" s="61"/>
      <c r="F33" s="62"/>
    </row>
    <row r="34" spans="1:6" s="63" customFormat="1" ht="15">
      <c r="A34" s="62"/>
      <c r="B34" s="4" t="s">
        <v>114</v>
      </c>
      <c r="C34" s="20">
        <f>+C23-C31</f>
        <v>1486</v>
      </c>
      <c r="D34" s="20">
        <f>+D23-D31</f>
        <v>1433</v>
      </c>
      <c r="E34" s="61"/>
      <c r="F34" s="62"/>
    </row>
    <row r="35" spans="1:6" s="63" customFormat="1" ht="7.5" customHeight="1">
      <c r="A35" s="62"/>
      <c r="B35" s="1"/>
      <c r="C35" s="3" t="s">
        <v>2</v>
      </c>
      <c r="D35" s="3" t="s">
        <v>2</v>
      </c>
      <c r="E35" s="61"/>
      <c r="F35" s="62"/>
    </row>
    <row r="36" spans="1:6" s="63" customFormat="1" ht="15">
      <c r="A36" s="62"/>
      <c r="B36" s="1" t="s">
        <v>9</v>
      </c>
      <c r="C36" s="13">
        <f>+C14+C15+C34</f>
        <v>55376</v>
      </c>
      <c r="D36" s="13">
        <f>+D14+D15+D34</f>
        <v>56682</v>
      </c>
      <c r="E36" s="61"/>
      <c r="F36" s="62"/>
    </row>
    <row r="37" spans="1:6" s="63" customFormat="1" ht="9" customHeight="1">
      <c r="A37" s="62"/>
      <c r="B37" s="1"/>
      <c r="C37" s="21" t="s">
        <v>3</v>
      </c>
      <c r="D37" s="21" t="s">
        <v>3</v>
      </c>
      <c r="E37" s="61"/>
      <c r="F37" s="62"/>
    </row>
    <row r="38" spans="1:6" s="63" customFormat="1" ht="15">
      <c r="A38" s="62"/>
      <c r="B38" s="1" t="s">
        <v>27</v>
      </c>
      <c r="C38" s="21"/>
      <c r="D38" s="21"/>
      <c r="E38" s="61"/>
      <c r="F38" s="62"/>
    </row>
    <row r="39" spans="1:6" s="63" customFormat="1" ht="15">
      <c r="A39" s="62"/>
      <c r="B39" s="1"/>
      <c r="C39" s="21"/>
      <c r="D39" s="21"/>
      <c r="E39" s="61"/>
      <c r="F39" s="62"/>
    </row>
    <row r="40" spans="1:6" s="63" customFormat="1" ht="15">
      <c r="A40" s="62"/>
      <c r="B40" s="1" t="s">
        <v>1</v>
      </c>
      <c r="C40" s="83">
        <v>41960</v>
      </c>
      <c r="D40" s="13">
        <v>41960</v>
      </c>
      <c r="E40" s="61"/>
      <c r="F40" s="62"/>
    </row>
    <row r="41" spans="1:6" s="63" customFormat="1" ht="15">
      <c r="A41" s="62"/>
      <c r="B41" s="1" t="s">
        <v>89</v>
      </c>
      <c r="C41" s="13">
        <v>4614</v>
      </c>
      <c r="D41" s="13">
        <v>5224</v>
      </c>
      <c r="E41" s="61"/>
      <c r="F41" s="62"/>
    </row>
    <row r="42" spans="1:6" s="63" customFormat="1" ht="7.5" customHeight="1">
      <c r="A42" s="62"/>
      <c r="B42" s="1"/>
      <c r="C42" s="3" t="s">
        <v>2</v>
      </c>
      <c r="D42" s="3" t="s">
        <v>2</v>
      </c>
      <c r="E42" s="61"/>
      <c r="F42" s="62"/>
    </row>
    <row r="43" spans="1:6" s="63" customFormat="1" ht="15">
      <c r="A43" s="62"/>
      <c r="B43" s="1" t="s">
        <v>37</v>
      </c>
      <c r="C43" s="13">
        <f>SUM(C40:C42)</f>
        <v>46574</v>
      </c>
      <c r="D43" s="13">
        <f>SUM(D40:D42)</f>
        <v>47184</v>
      </c>
      <c r="E43" s="61"/>
      <c r="F43" s="62"/>
    </row>
    <row r="44" spans="1:6" s="63" customFormat="1" ht="15">
      <c r="A44" s="65"/>
      <c r="B44" s="1"/>
      <c r="C44" s="13"/>
      <c r="D44" s="13"/>
      <c r="E44" s="61"/>
      <c r="F44" s="62"/>
    </row>
    <row r="45" spans="1:6" s="63" customFormat="1" ht="15">
      <c r="A45" s="62"/>
      <c r="B45" s="1" t="s">
        <v>17</v>
      </c>
      <c r="C45" s="13">
        <v>868</v>
      </c>
      <c r="D45" s="13">
        <v>851</v>
      </c>
      <c r="E45" s="61"/>
      <c r="F45" s="84"/>
    </row>
    <row r="46" spans="2:4" s="62" customFormat="1" ht="13.5" customHeight="1">
      <c r="B46" s="4" t="s">
        <v>55</v>
      </c>
      <c r="C46" s="5">
        <v>6347</v>
      </c>
      <c r="D46" s="5">
        <v>6841</v>
      </c>
    </row>
    <row r="47" spans="2:4" s="62" customFormat="1" ht="13.5" customHeight="1">
      <c r="B47" s="4" t="s">
        <v>92</v>
      </c>
      <c r="C47" s="5">
        <v>1587</v>
      </c>
      <c r="D47" s="5">
        <v>1806</v>
      </c>
    </row>
    <row r="48" spans="3:4" s="62" customFormat="1" ht="7.5" customHeight="1">
      <c r="C48" s="3" t="s">
        <v>2</v>
      </c>
      <c r="D48" s="3" t="s">
        <v>2</v>
      </c>
    </row>
    <row r="49" spans="3:4" s="62" customFormat="1" ht="13.5" customHeight="1">
      <c r="C49" s="13">
        <f>SUM(C43:C48)</f>
        <v>55376</v>
      </c>
      <c r="D49" s="13">
        <f>SUM(D43:D48)</f>
        <v>56682</v>
      </c>
    </row>
    <row r="50" spans="3:4" s="62" customFormat="1" ht="9" customHeight="1">
      <c r="C50" s="21" t="s">
        <v>3</v>
      </c>
      <c r="D50" s="21" t="s">
        <v>3</v>
      </c>
    </row>
    <row r="51" spans="1:4" ht="12.75">
      <c r="A51" s="57"/>
      <c r="C51" s="57"/>
      <c r="D51" s="68"/>
    </row>
    <row r="52" spans="1:4" ht="12.75">
      <c r="A52" s="89" t="s">
        <v>83</v>
      </c>
      <c r="B52" s="89"/>
      <c r="C52" s="89"/>
      <c r="D52" s="89"/>
    </row>
    <row r="53" spans="1:4" ht="12.75">
      <c r="A53" s="91" t="s">
        <v>100</v>
      </c>
      <c r="B53" s="91"/>
      <c r="C53" s="91"/>
      <c r="D53" s="91"/>
    </row>
  </sheetData>
  <mergeCells count="7">
    <mergeCell ref="A52:D52"/>
    <mergeCell ref="A8:D8"/>
    <mergeCell ref="A53:D53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2" customWidth="1"/>
    <col min="2" max="2" width="27.7109375" style="52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2" customWidth="1"/>
  </cols>
  <sheetData>
    <row r="1" spans="1:13" ht="16.5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0.5" customHeight="1">
      <c r="A2" s="94" t="s">
        <v>0</v>
      </c>
      <c r="B2" s="94"/>
      <c r="C2" s="94"/>
      <c r="D2" s="94"/>
      <c r="E2" s="53"/>
      <c r="F2" s="52"/>
      <c r="G2" s="52"/>
      <c r="H2" s="52"/>
      <c r="I2" s="52"/>
      <c r="J2" s="52"/>
      <c r="K2" s="52"/>
      <c r="L2" s="52"/>
      <c r="M2" s="52"/>
    </row>
    <row r="3" spans="1:13" ht="12.75">
      <c r="A3" s="69"/>
      <c r="B3" s="69"/>
      <c r="C3" s="69"/>
      <c r="D3" s="69"/>
      <c r="E3" s="53"/>
      <c r="F3" s="52"/>
      <c r="G3" s="52"/>
      <c r="H3" s="52"/>
      <c r="I3" s="52"/>
      <c r="J3" s="52"/>
      <c r="K3" s="52"/>
      <c r="L3" s="52"/>
      <c r="M3" s="52"/>
    </row>
    <row r="4" spans="1:13" ht="12.75">
      <c r="A4" s="96" t="s">
        <v>72</v>
      </c>
      <c r="B4" s="96"/>
      <c r="C4" s="96"/>
      <c r="D4" s="96"/>
      <c r="E4" s="96"/>
      <c r="F4" s="96"/>
      <c r="G4" s="53"/>
      <c r="H4" s="52"/>
      <c r="I4" s="52"/>
      <c r="J4" s="52"/>
      <c r="K4" s="52"/>
      <c r="L4" s="52"/>
      <c r="M4" s="52"/>
    </row>
    <row r="5" spans="1:13" ht="12.75">
      <c r="A5" s="95" t="str">
        <f>'income statement'!A5:F5</f>
        <v>Quarterly report on consolidated results for the 1st quarter ended 31 March 2005.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2.75">
      <c r="A6" s="95" t="s">
        <v>56</v>
      </c>
      <c r="B6" s="95"/>
      <c r="C6" s="95"/>
      <c r="D6" s="95"/>
      <c r="E6" s="95"/>
      <c r="F6" s="95"/>
      <c r="G6" s="54"/>
      <c r="H6" s="52"/>
      <c r="I6" s="52"/>
      <c r="J6" s="52"/>
      <c r="K6" s="52"/>
      <c r="L6" s="52"/>
      <c r="M6" s="52"/>
    </row>
    <row r="7" spans="1:13" ht="12.75">
      <c r="A7" s="70"/>
      <c r="B7" s="70"/>
      <c r="C7" s="70"/>
      <c r="D7" s="70"/>
      <c r="E7" s="70"/>
      <c r="F7" s="70"/>
      <c r="G7" s="54"/>
      <c r="H7" s="52"/>
      <c r="I7" s="52"/>
      <c r="J7" s="52"/>
      <c r="K7" s="52"/>
      <c r="L7" s="52"/>
      <c r="M7" s="52"/>
    </row>
    <row r="8" spans="1:13" ht="12.75">
      <c r="A8" s="90" t="s">
        <v>76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3:13" s="57" customFormat="1" ht="15" customHeight="1">
      <c r="C9" s="33"/>
      <c r="D9" s="33"/>
      <c r="E9" s="11"/>
      <c r="F9" s="97" t="s">
        <v>53</v>
      </c>
      <c r="G9" s="98"/>
      <c r="H9" s="98"/>
      <c r="I9" s="98"/>
      <c r="J9" s="98"/>
      <c r="K9" s="98"/>
      <c r="L9" s="98"/>
      <c r="M9" s="1"/>
    </row>
    <row r="10" spans="3:13" s="57" customFormat="1" ht="15">
      <c r="C10" s="11" t="s">
        <v>30</v>
      </c>
      <c r="D10" s="11"/>
      <c r="E10" s="11" t="s">
        <v>30</v>
      </c>
      <c r="F10" s="11"/>
      <c r="G10" s="1"/>
      <c r="H10" s="1"/>
      <c r="I10" s="11" t="s">
        <v>43</v>
      </c>
      <c r="J10" s="1"/>
      <c r="K10" s="11"/>
      <c r="L10" s="25"/>
      <c r="M10" s="4" t="s">
        <v>40</v>
      </c>
    </row>
    <row r="11" spans="1:13" s="62" customFormat="1" ht="15">
      <c r="A11" s="65"/>
      <c r="B11" s="23"/>
      <c r="C11" s="11" t="s">
        <v>31</v>
      </c>
      <c r="D11" s="11"/>
      <c r="E11" s="11" t="s">
        <v>32</v>
      </c>
      <c r="F11" s="11"/>
      <c r="G11" s="1" t="s">
        <v>42</v>
      </c>
      <c r="H11" s="11"/>
      <c r="I11" s="11" t="s">
        <v>44</v>
      </c>
      <c r="J11" s="11"/>
      <c r="K11" s="11" t="s">
        <v>45</v>
      </c>
      <c r="L11" s="25"/>
      <c r="M11" s="11" t="s">
        <v>33</v>
      </c>
    </row>
    <row r="12" spans="2:13" s="73" customFormat="1" ht="15">
      <c r="B12" s="23"/>
      <c r="C12" s="74" t="s">
        <v>66</v>
      </c>
      <c r="D12" s="11"/>
      <c r="E12" s="74" t="s">
        <v>66</v>
      </c>
      <c r="F12" s="11"/>
      <c r="G12" s="74" t="s">
        <v>66</v>
      </c>
      <c r="H12" s="11"/>
      <c r="I12" s="74" t="s">
        <v>66</v>
      </c>
      <c r="J12" s="11"/>
      <c r="K12" s="74" t="s">
        <v>66</v>
      </c>
      <c r="L12" s="25"/>
      <c r="M12" s="74" t="s">
        <v>66</v>
      </c>
    </row>
    <row r="13" spans="1:13" s="63" customFormat="1" ht="15">
      <c r="A13" s="62"/>
      <c r="B13" s="1"/>
      <c r="C13" s="9"/>
      <c r="D13" s="9"/>
      <c r="E13" s="1"/>
      <c r="F13" s="1"/>
      <c r="G13" s="1"/>
      <c r="H13" s="1"/>
      <c r="I13" s="1"/>
      <c r="J13" s="1"/>
      <c r="K13" s="13"/>
      <c r="L13" s="13"/>
      <c r="M13" s="1"/>
    </row>
    <row r="14" spans="1:13" s="63" customFormat="1" ht="15">
      <c r="A14" s="65"/>
      <c r="B14" s="47" t="s">
        <v>104</v>
      </c>
      <c r="C14" s="39">
        <v>20980</v>
      </c>
      <c r="D14" s="32"/>
      <c r="E14" s="39">
        <v>5477</v>
      </c>
      <c r="F14" s="32"/>
      <c r="G14" s="39">
        <v>15477</v>
      </c>
      <c r="H14" s="39"/>
      <c r="I14" s="26">
        <v>0</v>
      </c>
      <c r="J14" s="32"/>
      <c r="K14" s="39">
        <f>G14+I14</f>
        <v>15477</v>
      </c>
      <c r="L14" s="32"/>
      <c r="M14" s="39">
        <f>C14+E14+K14</f>
        <v>41934</v>
      </c>
    </row>
    <row r="15" spans="1:13" s="63" customFormat="1" ht="15">
      <c r="A15" s="62"/>
      <c r="B15" s="50" t="s">
        <v>95</v>
      </c>
      <c r="C15" s="26">
        <v>0</v>
      </c>
      <c r="D15" s="48"/>
      <c r="E15" s="26">
        <v>0</v>
      </c>
      <c r="F15" s="48"/>
      <c r="G15" s="39">
        <v>-1288</v>
      </c>
      <c r="H15" s="49"/>
      <c r="I15" s="26">
        <v>0</v>
      </c>
      <c r="J15" s="48"/>
      <c r="K15" s="39">
        <f>G15+I15</f>
        <v>-1288</v>
      </c>
      <c r="L15" s="48"/>
      <c r="M15" s="39">
        <f>C15+E15+K15</f>
        <v>-1288</v>
      </c>
    </row>
    <row r="16" spans="1:13" s="63" customFormat="1" ht="15">
      <c r="A16" s="62"/>
      <c r="B16" s="4"/>
      <c r="C16" s="34" t="s">
        <v>2</v>
      </c>
      <c r="D16" s="37" t="s">
        <v>40</v>
      </c>
      <c r="E16" s="34" t="s">
        <v>2</v>
      </c>
      <c r="F16" s="37" t="s">
        <v>40</v>
      </c>
      <c r="G16" s="34" t="s">
        <v>2</v>
      </c>
      <c r="H16" s="45"/>
      <c r="I16" s="34" t="s">
        <v>2</v>
      </c>
      <c r="J16" s="37"/>
      <c r="K16" s="34" t="s">
        <v>2</v>
      </c>
      <c r="L16" s="37" t="s">
        <v>40</v>
      </c>
      <c r="M16" s="34" t="s">
        <v>2</v>
      </c>
    </row>
    <row r="17" spans="1:13" s="63" customFormat="1" ht="15">
      <c r="A17" s="62"/>
      <c r="B17" s="1" t="s">
        <v>90</v>
      </c>
      <c r="C17" s="32">
        <f>SUM(C14:C16)</f>
        <v>20980</v>
      </c>
      <c r="D17" s="35"/>
      <c r="E17" s="32">
        <f>SUM(E14:E16)</f>
        <v>5477</v>
      </c>
      <c r="F17" s="35"/>
      <c r="G17" s="32">
        <f>SUM(G14:G16)</f>
        <v>14189</v>
      </c>
      <c r="H17" s="44"/>
      <c r="I17" s="32">
        <f>SUM(I14:I16)</f>
        <v>0</v>
      </c>
      <c r="J17" s="35"/>
      <c r="K17" s="32">
        <f>SUM(K14:K16)</f>
        <v>14189</v>
      </c>
      <c r="L17" s="35"/>
      <c r="M17" s="32">
        <f>SUM(M14:M16)</f>
        <v>40646</v>
      </c>
    </row>
    <row r="18" spans="1:13" s="63" customFormat="1" ht="15">
      <c r="A18" s="62"/>
      <c r="B18" s="1"/>
      <c r="C18" s="35"/>
      <c r="D18" s="35"/>
      <c r="E18" s="35"/>
      <c r="F18" s="35"/>
      <c r="G18" s="35"/>
      <c r="H18" s="44"/>
      <c r="I18" s="32"/>
      <c r="J18" s="35"/>
      <c r="K18" s="35"/>
      <c r="L18" s="35"/>
      <c r="M18" s="35"/>
    </row>
    <row r="19" spans="1:13" s="63" customFormat="1" ht="15">
      <c r="A19" s="62"/>
      <c r="B19" s="1" t="s">
        <v>107</v>
      </c>
      <c r="C19" s="35"/>
      <c r="D19" s="35"/>
      <c r="E19" s="35"/>
      <c r="F19" s="35"/>
      <c r="G19" s="35"/>
      <c r="H19" s="44"/>
      <c r="I19" s="32"/>
      <c r="J19" s="35"/>
      <c r="K19" s="35"/>
      <c r="L19" s="35"/>
      <c r="M19" s="35"/>
    </row>
    <row r="20" spans="1:13" s="63" customFormat="1" ht="15">
      <c r="A20" s="62"/>
      <c r="B20" s="88" t="s">
        <v>108</v>
      </c>
      <c r="C20" s="39">
        <v>10490</v>
      </c>
      <c r="D20" s="39"/>
      <c r="E20" s="39">
        <v>-5477</v>
      </c>
      <c r="F20" s="39"/>
      <c r="G20" s="39">
        <v>-5013</v>
      </c>
      <c r="H20" s="39"/>
      <c r="I20" s="39">
        <v>0</v>
      </c>
      <c r="J20" s="39"/>
      <c r="K20" s="39">
        <f>G20+I20</f>
        <v>-5013</v>
      </c>
      <c r="L20" s="48"/>
      <c r="M20" s="39">
        <f>C20+E20+K20</f>
        <v>0</v>
      </c>
    </row>
    <row r="21" spans="1:13" s="63" customFormat="1" ht="15">
      <c r="A21" s="62"/>
      <c r="B21" s="88" t="s">
        <v>109</v>
      </c>
      <c r="C21" s="39">
        <v>10490</v>
      </c>
      <c r="D21" s="39"/>
      <c r="E21" s="39">
        <v>0</v>
      </c>
      <c r="F21" s="39"/>
      <c r="G21" s="39">
        <v>0</v>
      </c>
      <c r="H21" s="39"/>
      <c r="I21" s="39">
        <v>0</v>
      </c>
      <c r="J21" s="39"/>
      <c r="K21" s="39">
        <f>G21+I21</f>
        <v>0</v>
      </c>
      <c r="L21" s="48"/>
      <c r="M21" s="39">
        <f>C21+E21+K21</f>
        <v>10490</v>
      </c>
    </row>
    <row r="22" spans="1:13" s="63" customFormat="1" ht="15">
      <c r="A22" s="62"/>
      <c r="B22" s="1"/>
      <c r="C22" s="35"/>
      <c r="D22" s="35"/>
      <c r="E22" s="35"/>
      <c r="F22" s="35"/>
      <c r="G22" s="35"/>
      <c r="H22" s="44"/>
      <c r="I22" s="32"/>
      <c r="J22" s="35"/>
      <c r="K22" s="35"/>
      <c r="L22" s="35"/>
      <c r="M22" s="35"/>
    </row>
    <row r="23" spans="1:13" s="63" customFormat="1" ht="15">
      <c r="A23" s="62"/>
      <c r="B23" s="4" t="s">
        <v>105</v>
      </c>
      <c r="C23" s="26">
        <v>0</v>
      </c>
      <c r="D23" s="35"/>
      <c r="E23" s="26">
        <v>0</v>
      </c>
      <c r="F23" s="35"/>
      <c r="G23" s="32">
        <v>-4562</v>
      </c>
      <c r="H23" s="44"/>
      <c r="I23" s="26">
        <v>0</v>
      </c>
      <c r="J23" s="35"/>
      <c r="K23" s="39">
        <f>G23+I23</f>
        <v>-4562</v>
      </c>
      <c r="L23" s="35"/>
      <c r="M23" s="39">
        <f>C23+E23+K23</f>
        <v>-4562</v>
      </c>
    </row>
    <row r="24" spans="1:13" s="63" customFormat="1" ht="15">
      <c r="A24" s="62"/>
      <c r="B24" s="4"/>
      <c r="C24" s="34" t="s">
        <v>2</v>
      </c>
      <c r="D24" s="37" t="s">
        <v>40</v>
      </c>
      <c r="E24" s="34" t="s">
        <v>2</v>
      </c>
      <c r="F24" s="37" t="s">
        <v>40</v>
      </c>
      <c r="G24" s="34" t="s">
        <v>2</v>
      </c>
      <c r="H24" s="45"/>
      <c r="I24" s="34" t="s">
        <v>2</v>
      </c>
      <c r="J24" s="37"/>
      <c r="K24" s="34" t="s">
        <v>2</v>
      </c>
      <c r="L24" s="37" t="s">
        <v>40</v>
      </c>
      <c r="M24" s="34" t="s">
        <v>2</v>
      </c>
    </row>
    <row r="25" spans="1:13" s="63" customFormat="1" ht="15">
      <c r="A25" s="62"/>
      <c r="B25" s="10" t="s">
        <v>106</v>
      </c>
      <c r="C25" s="32">
        <f>SUM(C17:C24)</f>
        <v>41960</v>
      </c>
      <c r="D25" s="33"/>
      <c r="E25" s="32">
        <f>SUM(E17:E24)</f>
        <v>0</v>
      </c>
      <c r="F25" s="33"/>
      <c r="G25" s="32">
        <f>SUM(G17:G24)</f>
        <v>4614</v>
      </c>
      <c r="H25" s="46"/>
      <c r="I25" s="32">
        <f>SUM(I17:I24)</f>
        <v>0</v>
      </c>
      <c r="J25" s="33"/>
      <c r="K25" s="32">
        <f>SUM(K17:K24)</f>
        <v>4614</v>
      </c>
      <c r="L25" s="33"/>
      <c r="M25" s="32">
        <f>SUM(M17:M24)</f>
        <v>46574</v>
      </c>
    </row>
    <row r="26" spans="1:13" s="63" customFormat="1" ht="15">
      <c r="A26" s="62"/>
      <c r="B26" s="10"/>
      <c r="C26" s="34" t="s">
        <v>3</v>
      </c>
      <c r="D26" s="37" t="s">
        <v>40</v>
      </c>
      <c r="E26" s="34" t="s">
        <v>3</v>
      </c>
      <c r="F26" s="37" t="s">
        <v>40</v>
      </c>
      <c r="G26" s="34" t="s">
        <v>3</v>
      </c>
      <c r="H26" s="45"/>
      <c r="I26" s="34" t="s">
        <v>3</v>
      </c>
      <c r="J26" s="37"/>
      <c r="K26" s="34" t="s">
        <v>3</v>
      </c>
      <c r="L26" s="37" t="s">
        <v>40</v>
      </c>
      <c r="M26" s="34" t="s">
        <v>3</v>
      </c>
    </row>
    <row r="27" spans="1:13" ht="15">
      <c r="A27" s="5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89" t="s">
        <v>77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5" customHeight="1">
      <c r="A29" s="91" t="s">
        <v>102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 ht="12.75">
      <c r="B30" s="95"/>
      <c r="C30" s="95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  <row r="132" spans="3:4" ht="15">
      <c r="C132" s="23"/>
      <c r="D132" s="23"/>
    </row>
    <row r="133" spans="3:4" ht="15">
      <c r="C133" s="23"/>
      <c r="D133" s="23"/>
    </row>
    <row r="134" spans="3:4" ht="15">
      <c r="C134" s="23"/>
      <c r="D134" s="23"/>
    </row>
    <row r="135" spans="3:4" ht="15">
      <c r="C135" s="23"/>
      <c r="D135" s="23"/>
    </row>
  </sheetData>
  <mergeCells count="10">
    <mergeCell ref="A1:M1"/>
    <mergeCell ref="F9:L9"/>
    <mergeCell ref="B30:C30"/>
    <mergeCell ref="A2:D2"/>
    <mergeCell ref="A4:F4"/>
    <mergeCell ref="A28:M28"/>
    <mergeCell ref="A8:M8"/>
    <mergeCell ref="A5:M5"/>
    <mergeCell ref="A29:M29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2" customWidth="1"/>
    <col min="2" max="2" width="60.00390625" style="52" customWidth="1"/>
    <col min="3" max="3" width="14.7109375" style="52" customWidth="1"/>
    <col min="4" max="4" width="14.7109375" style="55" customWidth="1"/>
    <col min="5" max="16384" width="9.140625" style="52" customWidth="1"/>
  </cols>
  <sheetData>
    <row r="1" spans="1:4" ht="16.5" customHeight="1">
      <c r="A1" s="93" t="s">
        <v>73</v>
      </c>
      <c r="B1" s="93"/>
      <c r="C1" s="93"/>
      <c r="D1" s="93"/>
    </row>
    <row r="2" spans="1:4" ht="10.5" customHeight="1">
      <c r="A2" s="94" t="s">
        <v>0</v>
      </c>
      <c r="B2" s="94"/>
      <c r="C2" s="94"/>
      <c r="D2" s="94"/>
    </row>
    <row r="3" spans="1:4" ht="12.75">
      <c r="A3" s="69"/>
      <c r="B3" s="69"/>
      <c r="C3" s="69"/>
      <c r="D3" s="69"/>
    </row>
    <row r="4" spans="1:4" ht="12.75">
      <c r="A4" s="96" t="s">
        <v>72</v>
      </c>
      <c r="B4" s="96"/>
      <c r="C4" s="96"/>
      <c r="D4" s="96"/>
    </row>
    <row r="5" spans="1:13" ht="12.75">
      <c r="A5" s="95" t="str">
        <f>'income statement'!A5:F5</f>
        <v>Quarterly report on consolidated results for the 1st quarter ended 31 March 2005.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4" ht="12.75">
      <c r="A6" s="95" t="s">
        <v>56</v>
      </c>
      <c r="B6" s="95"/>
      <c r="C6" s="95"/>
      <c r="D6" s="95"/>
    </row>
    <row r="7" spans="1:4" ht="12.75">
      <c r="A7" s="70"/>
      <c r="B7" s="70"/>
      <c r="C7" s="70"/>
      <c r="D7" s="70"/>
    </row>
    <row r="8" spans="1:4" ht="12.75">
      <c r="A8" s="90" t="s">
        <v>84</v>
      </c>
      <c r="B8" s="90"/>
      <c r="C8" s="90"/>
      <c r="D8" s="90"/>
    </row>
    <row r="9" spans="3:4" s="57" customFormat="1" ht="12.75">
      <c r="C9" s="66" t="s">
        <v>59</v>
      </c>
      <c r="D9" s="59" t="s">
        <v>60</v>
      </c>
    </row>
    <row r="10" spans="3:4" s="57" customFormat="1" ht="12.75">
      <c r="C10" s="66" t="s">
        <v>61</v>
      </c>
      <c r="D10" s="59" t="s">
        <v>62</v>
      </c>
    </row>
    <row r="11" spans="3:4" s="58" customFormat="1" ht="11.25">
      <c r="C11" s="66" t="s">
        <v>64</v>
      </c>
      <c r="D11" s="59" t="s">
        <v>65</v>
      </c>
    </row>
    <row r="12" spans="3:4" s="57" customFormat="1" ht="12.75">
      <c r="C12" s="60" t="str">
        <f>'income statement'!C13</f>
        <v>31/3/2005</v>
      </c>
      <c r="D12" s="60" t="str">
        <f>'income statement'!D13</f>
        <v>31/3/2004</v>
      </c>
    </row>
    <row r="13" spans="3:4" s="57" customFormat="1" ht="12.75">
      <c r="C13" s="56" t="s">
        <v>66</v>
      </c>
      <c r="D13" s="56" t="s">
        <v>66</v>
      </c>
    </row>
    <row r="14" spans="1:3" s="62" customFormat="1" ht="15">
      <c r="A14" s="65"/>
      <c r="B14" s="1" t="s">
        <v>19</v>
      </c>
      <c r="C14" s="12"/>
    </row>
    <row r="15" spans="2:4" s="62" customFormat="1" ht="9" customHeight="1">
      <c r="B15" s="1"/>
      <c r="C15" s="24"/>
      <c r="D15" s="24"/>
    </row>
    <row r="16" spans="1:4" s="63" customFormat="1" ht="15">
      <c r="A16" s="62"/>
      <c r="B16" s="31" t="s">
        <v>115</v>
      </c>
      <c r="C16" s="26">
        <v>-796</v>
      </c>
      <c r="D16" s="26">
        <v>-1656</v>
      </c>
    </row>
    <row r="17" spans="1:4" s="63" customFormat="1" ht="9" customHeight="1">
      <c r="A17" s="62"/>
      <c r="B17" s="23"/>
      <c r="C17" s="38"/>
      <c r="D17" s="38"/>
    </row>
    <row r="18" spans="1:4" s="63" customFormat="1" ht="15">
      <c r="A18" s="62"/>
      <c r="B18" s="31" t="s">
        <v>12</v>
      </c>
      <c r="C18" s="38"/>
      <c r="D18" s="38"/>
    </row>
    <row r="19" spans="1:4" s="63" customFormat="1" ht="15">
      <c r="A19" s="62"/>
      <c r="B19" s="23" t="s">
        <v>13</v>
      </c>
      <c r="C19" s="26">
        <v>1705</v>
      </c>
      <c r="D19" s="26">
        <v>1764</v>
      </c>
    </row>
    <row r="20" spans="1:4" s="63" customFormat="1" ht="15">
      <c r="A20" s="62"/>
      <c r="B20" s="8" t="s">
        <v>93</v>
      </c>
      <c r="C20" s="26">
        <v>0</v>
      </c>
      <c r="D20" s="26">
        <v>2</v>
      </c>
    </row>
    <row r="21" spans="1:4" s="63" customFormat="1" ht="15">
      <c r="A21" s="62"/>
      <c r="B21" s="8" t="s">
        <v>96</v>
      </c>
      <c r="C21" s="26">
        <v>0</v>
      </c>
      <c r="D21" s="26">
        <v>1</v>
      </c>
    </row>
    <row r="22" spans="1:4" s="63" customFormat="1" ht="15">
      <c r="A22" s="62"/>
      <c r="B22" s="23" t="s">
        <v>14</v>
      </c>
      <c r="C22" s="39">
        <v>328</v>
      </c>
      <c r="D22" s="39">
        <v>297</v>
      </c>
    </row>
    <row r="23" spans="1:4" s="63" customFormat="1" ht="15">
      <c r="A23" s="62"/>
      <c r="B23" s="23" t="s">
        <v>119</v>
      </c>
      <c r="C23" s="75">
        <v>-49</v>
      </c>
      <c r="D23" s="75">
        <v>-36</v>
      </c>
    </row>
    <row r="24" spans="1:4" s="63" customFormat="1" ht="15">
      <c r="A24" s="62"/>
      <c r="B24" s="31" t="s">
        <v>86</v>
      </c>
      <c r="C24" s="36">
        <f>SUM(C16:C23)</f>
        <v>1188</v>
      </c>
      <c r="D24" s="36">
        <f>SUM(D16:D23)</f>
        <v>372</v>
      </c>
    </row>
    <row r="25" spans="1:4" s="63" customFormat="1" ht="9" customHeight="1">
      <c r="A25" s="62"/>
      <c r="B25" s="23"/>
      <c r="C25" s="38"/>
      <c r="D25" s="38"/>
    </row>
    <row r="26" spans="1:4" s="63" customFormat="1" ht="15">
      <c r="A26" s="62"/>
      <c r="B26" s="31" t="s">
        <v>41</v>
      </c>
      <c r="C26" s="36">
        <v>805</v>
      </c>
      <c r="D26" s="36">
        <v>-232</v>
      </c>
    </row>
    <row r="27" spans="1:4" s="63" customFormat="1" ht="15">
      <c r="A27" s="62"/>
      <c r="B27" s="31" t="s">
        <v>50</v>
      </c>
      <c r="C27" s="36">
        <v>-2902</v>
      </c>
      <c r="D27" s="36">
        <v>-1421</v>
      </c>
    </row>
    <row r="28" spans="1:4" s="63" customFormat="1" ht="15">
      <c r="A28" s="62"/>
      <c r="B28" s="31" t="s">
        <v>51</v>
      </c>
      <c r="C28" s="76">
        <v>2479</v>
      </c>
      <c r="D28" s="76">
        <v>-535</v>
      </c>
    </row>
    <row r="29" spans="1:4" s="63" customFormat="1" ht="15">
      <c r="A29" s="62"/>
      <c r="B29" s="31" t="s">
        <v>116</v>
      </c>
      <c r="C29" s="38">
        <f>SUM(C24:C28)</f>
        <v>1570</v>
      </c>
      <c r="D29" s="38">
        <f>SUM(D24:D28)</f>
        <v>-1816</v>
      </c>
    </row>
    <row r="30" spans="1:4" s="63" customFormat="1" ht="9" customHeight="1">
      <c r="A30" s="62"/>
      <c r="B30" s="31"/>
      <c r="C30" s="36"/>
      <c r="D30" s="36"/>
    </row>
    <row r="31" spans="1:4" s="63" customFormat="1" ht="15">
      <c r="A31" s="62"/>
      <c r="B31" s="23" t="s">
        <v>15</v>
      </c>
      <c r="C31" s="36">
        <v>-328</v>
      </c>
      <c r="D31" s="36">
        <v>-297</v>
      </c>
    </row>
    <row r="32" spans="1:4" s="63" customFormat="1" ht="15">
      <c r="A32" s="62"/>
      <c r="B32" s="31" t="s">
        <v>49</v>
      </c>
      <c r="C32" s="77">
        <v>-9</v>
      </c>
      <c r="D32" s="77">
        <v>-24</v>
      </c>
    </row>
    <row r="33" spans="1:4" s="63" customFormat="1" ht="15">
      <c r="A33" s="62"/>
      <c r="B33" s="31" t="s">
        <v>117</v>
      </c>
      <c r="C33" s="78">
        <f>SUM(C29:C32)</f>
        <v>1233</v>
      </c>
      <c r="D33" s="78">
        <f>SUM(D29:D32)</f>
        <v>-2137</v>
      </c>
    </row>
    <row r="34" spans="1:4" s="63" customFormat="1" ht="9" customHeight="1">
      <c r="A34" s="62"/>
      <c r="B34" s="23"/>
      <c r="C34" s="7"/>
      <c r="D34" s="7"/>
    </row>
    <row r="35" spans="1:4" s="63" customFormat="1" ht="15">
      <c r="A35" s="62"/>
      <c r="B35" s="23" t="s">
        <v>20</v>
      </c>
      <c r="C35" s="7"/>
      <c r="D35" s="7"/>
    </row>
    <row r="36" spans="1:4" s="63" customFormat="1" ht="9" customHeight="1">
      <c r="A36" s="62"/>
      <c r="B36" s="8"/>
      <c r="C36" s="39"/>
      <c r="D36" s="39"/>
    </row>
    <row r="37" spans="1:4" s="63" customFormat="1" ht="15">
      <c r="A37" s="62"/>
      <c r="B37" s="8" t="s">
        <v>34</v>
      </c>
      <c r="C37" s="39">
        <v>-346</v>
      </c>
      <c r="D37" s="39">
        <v>-586</v>
      </c>
    </row>
    <row r="38" spans="1:4" s="63" customFormat="1" ht="15">
      <c r="A38" s="62"/>
      <c r="B38" s="8" t="s">
        <v>94</v>
      </c>
      <c r="C38" s="39">
        <v>0</v>
      </c>
      <c r="D38" s="39">
        <v>1</v>
      </c>
    </row>
    <row r="39" spans="1:4" s="63" customFormat="1" ht="15">
      <c r="A39" s="62"/>
      <c r="B39" s="31" t="s">
        <v>87</v>
      </c>
      <c r="C39" s="79">
        <f>SUM(C37:C38)</f>
        <v>-346</v>
      </c>
      <c r="D39" s="79">
        <f>SUM(D37:D38)</f>
        <v>-585</v>
      </c>
    </row>
    <row r="40" spans="1:4" s="63" customFormat="1" ht="8.25" customHeight="1">
      <c r="A40" s="62"/>
      <c r="B40" s="2"/>
      <c r="C40" s="9"/>
      <c r="D40" s="9"/>
    </row>
    <row r="41" spans="1:4" s="63" customFormat="1" ht="15">
      <c r="A41" s="62"/>
      <c r="B41" s="8" t="s">
        <v>21</v>
      </c>
      <c r="C41" s="40"/>
      <c r="D41" s="40"/>
    </row>
    <row r="42" spans="1:4" s="63" customFormat="1" ht="9" customHeight="1">
      <c r="A42" s="62"/>
      <c r="B42" s="23"/>
      <c r="C42" s="40"/>
      <c r="D42" s="40"/>
    </row>
    <row r="43" spans="1:4" s="63" customFormat="1" ht="15">
      <c r="A43" s="62"/>
      <c r="B43" s="23" t="s">
        <v>16</v>
      </c>
      <c r="C43" s="41">
        <v>-460</v>
      </c>
      <c r="D43" s="41">
        <v>-293</v>
      </c>
    </row>
    <row r="44" spans="1:4" s="63" customFormat="1" ht="15">
      <c r="A44" s="62"/>
      <c r="B44" s="87" t="s">
        <v>85</v>
      </c>
      <c r="C44" s="41">
        <v>0</v>
      </c>
      <c r="D44" s="41">
        <v>1508</v>
      </c>
    </row>
    <row r="45" spans="1:4" s="63" customFormat="1" ht="15">
      <c r="A45" s="62"/>
      <c r="B45" s="31" t="s">
        <v>118</v>
      </c>
      <c r="C45" s="80">
        <f>SUM(C43:C44)</f>
        <v>-460</v>
      </c>
      <c r="D45" s="80">
        <f>SUM(D43:D44)</f>
        <v>1215</v>
      </c>
    </row>
    <row r="46" spans="1:4" s="63" customFormat="1" ht="9" customHeight="1">
      <c r="A46" s="62"/>
      <c r="B46" s="23"/>
      <c r="C46" s="40"/>
      <c r="D46" s="40"/>
    </row>
    <row r="47" spans="1:4" s="63" customFormat="1" ht="15">
      <c r="A47" s="62"/>
      <c r="B47" s="31" t="s">
        <v>80</v>
      </c>
      <c r="C47" s="41">
        <f>C33+C39+C45</f>
        <v>427</v>
      </c>
      <c r="D47" s="41">
        <f>D33+D39+D45</f>
        <v>-1507</v>
      </c>
    </row>
    <row r="48" spans="1:4" s="63" customFormat="1" ht="15">
      <c r="A48" s="62"/>
      <c r="B48" s="23" t="s">
        <v>78</v>
      </c>
      <c r="C48" s="41">
        <v>1675</v>
      </c>
      <c r="D48" s="41">
        <v>-668</v>
      </c>
    </row>
    <row r="49" spans="1:4" s="63" customFormat="1" ht="15.75" thickBot="1">
      <c r="A49" s="62"/>
      <c r="B49" s="23" t="s">
        <v>79</v>
      </c>
      <c r="C49" s="82">
        <f>SUM(C47:C48)</f>
        <v>2102</v>
      </c>
      <c r="D49" s="82">
        <f>SUM(D47:D48)</f>
        <v>-2175</v>
      </c>
    </row>
    <row r="50" spans="1:4" s="63" customFormat="1" ht="8.25" customHeight="1" thickTop="1">
      <c r="A50" s="62"/>
      <c r="B50" s="23"/>
      <c r="C50" s="7"/>
      <c r="D50" s="7"/>
    </row>
    <row r="51" spans="1:4" s="63" customFormat="1" ht="15">
      <c r="A51" s="62"/>
      <c r="B51" s="23" t="s">
        <v>11</v>
      </c>
      <c r="C51" s="40"/>
      <c r="D51" s="40"/>
    </row>
    <row r="52" spans="1:4" s="63" customFormat="1" ht="15">
      <c r="A52" s="62"/>
      <c r="B52" s="23" t="s">
        <v>22</v>
      </c>
      <c r="C52" s="41">
        <v>3104</v>
      </c>
      <c r="D52" s="41">
        <v>826</v>
      </c>
    </row>
    <row r="53" spans="1:4" s="63" customFormat="1" ht="15">
      <c r="A53" s="62"/>
      <c r="B53" s="23" t="s">
        <v>23</v>
      </c>
      <c r="C53" s="81">
        <v>-1002</v>
      </c>
      <c r="D53" s="81">
        <v>-3001</v>
      </c>
    </row>
    <row r="54" spans="1:4" s="63" customFormat="1" ht="15.75" thickBot="1">
      <c r="A54" s="62"/>
      <c r="B54" s="31"/>
      <c r="C54" s="82">
        <f>SUM(C52:C53)</f>
        <v>2102</v>
      </c>
      <c r="D54" s="82">
        <f>SUM(D52:D53)</f>
        <v>-2175</v>
      </c>
    </row>
    <row r="55" spans="1:4" s="63" customFormat="1" ht="15.75" thickTop="1">
      <c r="A55" s="62"/>
      <c r="B55" s="8"/>
      <c r="C55" s="40"/>
      <c r="D55" s="40"/>
    </row>
    <row r="56" spans="1:4" ht="12.75">
      <c r="A56" s="89" t="s">
        <v>81</v>
      </c>
      <c r="B56" s="89"/>
      <c r="C56" s="89"/>
      <c r="D56" s="89"/>
    </row>
    <row r="57" spans="1:4" ht="12.75">
      <c r="A57" s="91" t="s">
        <v>103</v>
      </c>
      <c r="B57" s="91"/>
      <c r="C57" s="91"/>
      <c r="D57" s="91"/>
    </row>
  </sheetData>
  <mergeCells count="8">
    <mergeCell ref="A56:D56"/>
    <mergeCell ref="A8:D8"/>
    <mergeCell ref="A57:D57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Sheik Yee</cp:lastModifiedBy>
  <cp:lastPrinted>2000-01-27T21:32:35Z</cp:lastPrinted>
  <dcterms:created xsi:type="dcterms:W3CDTF">1999-11-01T01:22:29Z</dcterms:created>
  <dcterms:modified xsi:type="dcterms:W3CDTF">2000-01-27T22:42:28Z</dcterms:modified>
  <cp:category/>
  <cp:version/>
  <cp:contentType/>
  <cp:contentStatus/>
</cp:coreProperties>
</file>